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65281" windowWidth="19320" windowHeight="11640" activeTab="0"/>
  </bookViews>
  <sheets>
    <sheet name="ГП5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SamLab.ws</author>
    <author>zelimhan</author>
  </authors>
  <commentList>
    <comment ref="C3" authorId="0">
      <text>
        <r>
          <rPr>
            <b/>
            <sz val="9"/>
            <rFont val="Tahoma"/>
            <family val="2"/>
          </rPr>
          <t>Islam:</t>
        </r>
        <r>
          <rPr>
            <b/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Сводные абс.цифры вписать  ниже в ячейки столбца
</t>
        </r>
      </text>
    </comment>
    <comment ref="C81" authorId="1">
      <text>
        <r>
          <rPr>
            <b/>
            <sz val="8"/>
            <rFont val="Tahoma"/>
            <family val="2"/>
          </rPr>
          <t>Islam: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После заполнения сводных таблиц распечатать, заверить и передать в МИАЦ - каб 10 </t>
        </r>
      </text>
    </comment>
    <comment ref="B58" authorId="0">
      <text>
        <r>
          <rPr>
            <b/>
            <sz val="8"/>
            <rFont val="Tahoma"/>
            <family val="2"/>
          </rPr>
          <t xml:space="preserve">Islam:
</t>
        </r>
        <r>
          <rPr>
            <sz val="9"/>
            <rFont val="Tahoma"/>
            <family val="2"/>
          </rPr>
          <t>Данные вводить ниже, в ячейки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<sst xmlns="http://schemas.openxmlformats.org/spreadsheetml/2006/main" count="117" uniqueCount="91">
  <si>
    <t xml:space="preserve">1. Какова  причина  Вашего  обращения  внаше учреждение здравоохранения?       </t>
  </si>
  <si>
    <t xml:space="preserve">1. Лечение                     </t>
  </si>
  <si>
    <t xml:space="preserve">2. Обследование                </t>
  </si>
  <si>
    <t xml:space="preserve">3. Профосмотр                  </t>
  </si>
  <si>
    <t xml:space="preserve">4. Диспансерное наблюдение     </t>
  </si>
  <si>
    <t xml:space="preserve">5. Оформление документов       </t>
  </si>
  <si>
    <t xml:space="preserve">6. Другое </t>
  </si>
  <si>
    <t>1. Да</t>
  </si>
  <si>
    <t xml:space="preserve">1. Да, очень существенные      </t>
  </si>
  <si>
    <t xml:space="preserve">3. Нет, не пришлось            </t>
  </si>
  <si>
    <t>3. Соблюдается ли в данном учреждении здравоохранения время приема у врача по записи?</t>
  </si>
  <si>
    <t>1. Нет, приём врачом по записи не ведется</t>
  </si>
  <si>
    <t>2. Запись организована, но прием ведется без её учета</t>
  </si>
  <si>
    <t>3. Не всегда, иногда ожидание приёма по записи задерживается до 1 часа</t>
  </si>
  <si>
    <t>4. В основном да, ожидание приёма врачом по времени записи не превышает 20-30 минут</t>
  </si>
  <si>
    <t xml:space="preserve">1. Очень высоко                </t>
  </si>
  <si>
    <t xml:space="preserve">2. Высоко                      </t>
  </si>
  <si>
    <t xml:space="preserve">3. Средне                      </t>
  </si>
  <si>
    <t xml:space="preserve">4. Низко                       </t>
  </si>
  <si>
    <t xml:space="preserve">5. Очень низко                </t>
  </si>
  <si>
    <t xml:space="preserve">5. Очень низко                 </t>
  </si>
  <si>
    <t xml:space="preserve">6. Насколько комфортны для  Вас,  условия пребывания    в     нашем     учреждении? Санитарно-гигиеническое      состояние,питание в стационаре,  условия  ожидания приема в поликлинике и пр.)? </t>
  </si>
  <si>
    <t xml:space="preserve">1. Вполне комфортные           </t>
  </si>
  <si>
    <t xml:space="preserve">2. Средние                     </t>
  </si>
  <si>
    <t xml:space="preserve">3. Плохие                 </t>
  </si>
  <si>
    <t xml:space="preserve">1. Доволен в высокой степени   </t>
  </si>
  <si>
    <t xml:space="preserve">2. Вполне доволен              </t>
  </si>
  <si>
    <t xml:space="preserve">3. В среднем, нормально        </t>
  </si>
  <si>
    <t xml:space="preserve">4. Не доволен                  </t>
  </si>
  <si>
    <t xml:space="preserve">5. Очень не доволен </t>
  </si>
  <si>
    <t xml:space="preserve">3. Средне                       </t>
  </si>
  <si>
    <t xml:space="preserve">5. Очень не доволен            </t>
  </si>
  <si>
    <t xml:space="preserve">10. Как бы Вы  в  целом  определили  Ваше отношение к работе нашего учреждения? </t>
  </si>
  <si>
    <t>1. Удовлетворен в высшей степени</t>
  </si>
  <si>
    <t xml:space="preserve">2. Удовлетворен в основном     </t>
  </si>
  <si>
    <t xml:space="preserve">3. Удовлетворен частично       </t>
  </si>
  <si>
    <t xml:space="preserve">4. В целом не удовлетворен     </t>
  </si>
  <si>
    <t>5. Совершенно не удовлетворен</t>
  </si>
  <si>
    <t>8. Как Вы можете оценить диагностические возможности учреждения  и  лекарственные препараты, используемые  (в  стационаре) или назначаемые врачом поликлиники?</t>
  </si>
  <si>
    <t>Кол-во случаев по каждому варианту ответа (абс.число)</t>
  </si>
  <si>
    <t>балл за вариант ответа</t>
  </si>
  <si>
    <t>начислено баллов за каждый вариант ответа (факт)</t>
  </si>
  <si>
    <t>Кол-во респондентов, выбравших вариант ответа %</t>
  </si>
  <si>
    <t>Вопросы</t>
  </si>
  <si>
    <t>Варианты ответа</t>
  </si>
  <si>
    <t xml:space="preserve">9.   Довольны   ли    Вы    результатами обращения/лечения  в  нашем   учреждении(решением проблемы,  явившейся  причиной обращения в     поликлинику илигоспитализации и пр.)?  </t>
  </si>
  <si>
    <t xml:space="preserve">4. Как Вы оцениваете  расположенность  к Вам   медицинского   персонала    нашего учреждения (внимательность,
заинтересованность,  доброжелательность, бескорыстие)?     
</t>
  </si>
  <si>
    <t xml:space="preserve">5. Как бы Вы оценили отношение к  работе среднего     медицинского      персонала(профессиональные навыки, добросовестность,  четкость   выполнения манипуляций и процедур, дисциплинированность, ответственность  ипр.)?      </t>
  </si>
  <si>
    <t>2. Не в полном объеме</t>
  </si>
  <si>
    <t>3. Не обеспечена</t>
  </si>
  <si>
    <t xml:space="preserve">2. Трудности были, но не существенные     </t>
  </si>
  <si>
    <t xml:space="preserve"> </t>
  </si>
  <si>
    <t xml:space="preserve">      </t>
  </si>
  <si>
    <t>х</t>
  </si>
  <si>
    <t xml:space="preserve"> 5. Да, приём врачом осуществляется согласно времени записи</t>
  </si>
  <si>
    <t>Коэффициент удовлетворенности МП</t>
  </si>
  <si>
    <t>% удовлетворенности пациентов МП</t>
  </si>
  <si>
    <t>Структура социологического опроса</t>
  </si>
  <si>
    <t>Возраст:</t>
  </si>
  <si>
    <t>— до 18 лет</t>
  </si>
  <si>
    <t>— от 18 до 25 лет</t>
  </si>
  <si>
    <t>— от 25 до 35 лет</t>
  </si>
  <si>
    <t>— от 35 до 45 лет</t>
  </si>
  <si>
    <t>— от 45 до 60 лет</t>
  </si>
  <si>
    <t>— свыше 60 лет</t>
  </si>
  <si>
    <t>Социальная категория:</t>
  </si>
  <si>
    <t xml:space="preserve">% </t>
  </si>
  <si>
    <t>— работающий</t>
  </si>
  <si>
    <t>— работающий пенсионер</t>
  </si>
  <si>
    <t>— учащийся (студент)</t>
  </si>
  <si>
    <t>— пенсионер</t>
  </si>
  <si>
    <t>— инвалид</t>
  </si>
  <si>
    <t>— безработный</t>
  </si>
  <si>
    <t>— домохозяйка</t>
  </si>
  <si>
    <t>— временно не работающий (декретный отпуск, отпуск по уходу за ребенком и т. д.)</t>
  </si>
  <si>
    <t>— другое</t>
  </si>
  <si>
    <t xml:space="preserve">                                 подпись</t>
  </si>
  <si>
    <t>Ф. И. О.</t>
  </si>
  <si>
    <t>Конт.телефон</t>
  </si>
  <si>
    <t>Общее кол-во респондентов</t>
  </si>
  <si>
    <t xml:space="preserve">Ответств.лицо        </t>
  </si>
  <si>
    <t>Количество респондентов</t>
  </si>
  <si>
    <t>Пол:</t>
  </si>
  <si>
    <t>мужчины</t>
  </si>
  <si>
    <t>женщины</t>
  </si>
  <si>
    <t>1.Обеспечена ли открытость и доступность информации для Вас о сайте данного учреждения в информационно-телекоммуникационной сети "Интернет" и (или) на информационных стендах учреждения, вывесках, указателях (объем оказываемых услуг, информация о правах па</t>
  </si>
  <si>
    <t>2.   Пришлось   ли   Вам    преодолевать какие-либо  трудности  организационного плана, чтобы попасть на прием/лечение  в
наше  учреждение  (ожидание  очереди  на госпитализацию,  запись   на   прием   в поликлинике,  очереди  в   регистратуру,
отсутствие</t>
  </si>
  <si>
    <t>7. Что вы можете сказать о работе врачей нашего   учреждения    (профессионализм, неформальное    отношение    к     делу,
адекватность   методов   диагностики   и лечения,   искреннее   желание    помочь пациенту,      заинтересованность      в
результат</t>
  </si>
  <si>
    <t>Тебердиева З.А.</t>
  </si>
  <si>
    <t>Результаты социологических опросов (свод) за IV квартал 2019 года</t>
  </si>
  <si>
    <t>78-1-21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</si>
</sst>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</numFmts>
  <fonts count="35">
    <font>
      <sz val="11"/>
      <color indexed="8"/>
      <name val="Calibri"/>
      <family val="2"/>
    </font>
    <font>
      <b/>
      <sz val="9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55"/>
      <name val="Times New Roman"/>
      <family val="1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b/>
      <sz val="8"/>
      <color indexed="8"/>
      <name val="Tahoma"/>
      <family val="2"/>
    </font>
    <font>
      <sz val="12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9"/>
      <name val="Tahoma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7" fillId="2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64" fontId="0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9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top"/>
    </xf>
    <xf numFmtId="0" fontId="0" fillId="0" borderId="0" xfId="0" applyAlignment="1">
      <alignment/>
    </xf>
    <xf numFmtId="0" fontId="0" fillId="0" borderId="13" xfId="0" applyBorder="1" applyAlignment="1">
      <alignment horizontal="center"/>
    </xf>
    <xf numFmtId="0" fontId="8" fillId="0" borderId="18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2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center" vertical="top"/>
    </xf>
    <xf numFmtId="0" fontId="0" fillId="0" borderId="18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top"/>
    </xf>
    <xf numFmtId="164" fontId="0" fillId="0" borderId="22" xfId="0" applyNumberFormat="1" applyFont="1" applyBorder="1" applyAlignment="1">
      <alignment horizontal="center" vertical="top"/>
    </xf>
    <xf numFmtId="164" fontId="0" fillId="0" borderId="21" xfId="0" applyNumberFormat="1" applyFont="1" applyBorder="1" applyAlignment="1">
      <alignment horizontal="center" vertical="top"/>
    </xf>
    <xf numFmtId="164" fontId="0" fillId="0" borderId="25" xfId="0" applyNumberFormat="1" applyFont="1" applyBorder="1" applyAlignment="1">
      <alignment horizontal="center" vertical="top"/>
    </xf>
    <xf numFmtId="164" fontId="0" fillId="0" borderId="23" xfId="0" applyNumberFormat="1" applyFont="1" applyBorder="1" applyAlignment="1">
      <alignment horizontal="center" vertical="top"/>
    </xf>
    <xf numFmtId="0" fontId="8" fillId="0" borderId="26" xfId="0" applyFont="1" applyBorder="1" applyAlignment="1">
      <alignment vertical="top" wrapText="1"/>
    </xf>
    <xf numFmtId="0" fontId="8" fillId="0" borderId="27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8" fillId="0" borderId="13" xfId="0" applyFont="1" applyBorder="1" applyAlignment="1">
      <alignment horizontal="center" wrapText="1"/>
    </xf>
    <xf numFmtId="0" fontId="0" fillId="0" borderId="0" xfId="0" applyFont="1" applyBorder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0" fontId="10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 horizontal="center"/>
      <protection/>
    </xf>
    <xf numFmtId="0" fontId="8" fillId="0" borderId="22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164" fontId="11" fillId="0" borderId="0" xfId="0" applyNumberFormat="1" applyFont="1" applyAlignment="1" applyProtection="1">
      <alignment/>
      <protection hidden="1"/>
    </xf>
    <xf numFmtId="165" fontId="11" fillId="0" borderId="0" xfId="0" applyNumberFormat="1" applyFont="1" applyAlignment="1" applyProtection="1">
      <alignment/>
      <protection hidden="1"/>
    </xf>
    <xf numFmtId="164" fontId="0" fillId="0" borderId="29" xfId="0" applyNumberFormat="1" applyFont="1" applyBorder="1" applyAlignment="1" applyProtection="1">
      <alignment horizontal="center" vertical="center"/>
      <protection hidden="1"/>
    </xf>
    <xf numFmtId="164" fontId="0" fillId="0" borderId="30" xfId="0" applyNumberFormat="1" applyFont="1" applyBorder="1" applyAlignment="1" applyProtection="1">
      <alignment horizontal="center" vertical="center"/>
      <protection hidden="1"/>
    </xf>
    <xf numFmtId="164" fontId="0" fillId="0" borderId="31" xfId="0" applyNumberFormat="1" applyFont="1" applyBorder="1" applyAlignment="1" applyProtection="1">
      <alignment horizontal="center" vertical="top"/>
      <protection hidden="1"/>
    </xf>
    <xf numFmtId="164" fontId="0" fillId="0" borderId="32" xfId="0" applyNumberFormat="1" applyFont="1" applyBorder="1" applyAlignment="1" applyProtection="1">
      <alignment horizontal="center" vertical="center"/>
      <protection hidden="1"/>
    </xf>
    <xf numFmtId="164" fontId="0" fillId="0" borderId="31" xfId="0" applyNumberFormat="1" applyFont="1" applyBorder="1" applyAlignment="1" applyProtection="1">
      <alignment horizontal="center" vertical="center"/>
      <protection hidden="1"/>
    </xf>
    <xf numFmtId="164" fontId="0" fillId="0" borderId="33" xfId="0" applyNumberFormat="1" applyFont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7" fillId="2" borderId="34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wrapText="1"/>
    </xf>
    <xf numFmtId="0" fontId="7" fillId="2" borderId="37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wrapText="1"/>
    </xf>
    <xf numFmtId="0" fontId="5" fillId="24" borderId="0" xfId="0" applyFont="1" applyFill="1" applyAlignment="1" applyProtection="1">
      <alignment/>
      <protection locked="0"/>
    </xf>
    <xf numFmtId="0" fontId="12" fillId="0" borderId="38" xfId="0" applyFont="1" applyBorder="1" applyAlignment="1" applyProtection="1">
      <alignment horizontal="center" vertical="top"/>
      <protection/>
    </xf>
    <xf numFmtId="0" fontId="12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0" fillId="0" borderId="39" xfId="0" applyNumberFormat="1" applyFont="1" applyFill="1" applyBorder="1" applyAlignment="1">
      <alignment horizontal="center" vertical="top"/>
    </xf>
    <xf numFmtId="0" fontId="6" fillId="0" borderId="0" xfId="0" applyFont="1" applyFill="1" applyAlignment="1" applyProtection="1">
      <alignment/>
      <protection locked="0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40" xfId="0" applyFont="1" applyBorder="1" applyAlignment="1" applyProtection="1">
      <alignment horizontal="center" vertical="top"/>
      <protection locked="0"/>
    </xf>
    <xf numFmtId="0" fontId="0" fillId="0" borderId="41" xfId="0" applyFont="1" applyBorder="1" applyAlignment="1" applyProtection="1">
      <alignment horizontal="center" vertical="top"/>
      <protection locked="0"/>
    </xf>
    <xf numFmtId="0" fontId="0" fillId="0" borderId="42" xfId="0" applyFont="1" applyBorder="1" applyAlignment="1" applyProtection="1">
      <alignment horizontal="center" vertical="top"/>
      <protection locked="0"/>
    </xf>
    <xf numFmtId="0" fontId="0" fillId="0" borderId="43" xfId="0" applyFont="1" applyBorder="1" applyAlignment="1" applyProtection="1">
      <alignment horizontal="center" vertical="top"/>
      <protection locked="0"/>
    </xf>
    <xf numFmtId="0" fontId="0" fillId="0" borderId="44" xfId="0" applyFont="1" applyBorder="1" applyAlignment="1" applyProtection="1">
      <alignment horizontal="center" vertical="top"/>
      <protection locked="0"/>
    </xf>
    <xf numFmtId="0" fontId="15" fillId="0" borderId="45" xfId="0" applyFont="1" applyBorder="1" applyAlignment="1" applyProtection="1">
      <alignment horizontal="center"/>
      <protection locked="0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horizontal="justify" vertical="center"/>
    </xf>
    <xf numFmtId="0" fontId="8" fillId="0" borderId="25" xfId="0" applyFont="1" applyBorder="1" applyAlignment="1">
      <alignment horizontal="justify" vertical="center"/>
    </xf>
    <xf numFmtId="0" fontId="30" fillId="0" borderId="46" xfId="0" applyFont="1" applyBorder="1" applyAlignment="1">
      <alignment horizontal="left" vertical="center" wrapText="1"/>
    </xf>
    <xf numFmtId="0" fontId="8" fillId="0" borderId="46" xfId="0" applyFont="1" applyBorder="1" applyAlignment="1">
      <alignment horizontal="justify" vertical="center" wrapText="1"/>
    </xf>
    <xf numFmtId="0" fontId="8" fillId="0" borderId="46" xfId="0" applyFont="1" applyBorder="1" applyAlignment="1" applyProtection="1">
      <alignment horizontal="right" vertical="center" wrapText="1"/>
      <protection locked="0"/>
    </xf>
    <xf numFmtId="0" fontId="30" fillId="0" borderId="0" xfId="0" applyFont="1" applyFill="1" applyAlignment="1">
      <alignment horizontal="justify" vertical="center"/>
    </xf>
    <xf numFmtId="0" fontId="8" fillId="0" borderId="13" xfId="0" applyFont="1" applyBorder="1" applyAlignment="1">
      <alignment horizontal="left" vertical="center" wrapTex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30" fillId="0" borderId="13" xfId="0" applyFont="1" applyFill="1" applyBorder="1" applyAlignment="1">
      <alignment horizontal="left" vertical="center"/>
    </xf>
    <xf numFmtId="0" fontId="11" fillId="0" borderId="0" xfId="0" applyFont="1" applyAlignment="1" applyProtection="1">
      <alignment/>
      <protection/>
    </xf>
    <xf numFmtId="0" fontId="30" fillId="0" borderId="13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vertical="center"/>
      <protection locked="0"/>
    </xf>
    <xf numFmtId="164" fontId="0" fillId="0" borderId="13" xfId="0" applyNumberFormat="1" applyFont="1" applyBorder="1" applyAlignment="1" applyProtection="1">
      <alignment horizontal="center" vertical="center"/>
      <protection hidden="1"/>
    </xf>
    <xf numFmtId="0" fontId="8" fillId="0" borderId="46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/>
      <protection hidden="1"/>
    </xf>
    <xf numFmtId="164" fontId="0" fillId="0" borderId="25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8" fillId="0" borderId="47" xfId="0" applyFont="1" applyBorder="1" applyAlignment="1">
      <alignment vertical="top" wrapText="1"/>
    </xf>
    <xf numFmtId="0" fontId="8" fillId="0" borderId="48" xfId="0" applyFont="1" applyBorder="1" applyAlignment="1">
      <alignment vertical="top" wrapText="1"/>
    </xf>
    <xf numFmtId="0" fontId="8" fillId="0" borderId="49" xfId="0" applyFont="1" applyBorder="1" applyAlignment="1">
      <alignment vertical="top" wrapText="1"/>
    </xf>
    <xf numFmtId="0" fontId="0" fillId="0" borderId="48" xfId="0" applyBorder="1" applyAlignment="1">
      <alignment vertical="top" wrapText="1"/>
    </xf>
    <xf numFmtId="0" fontId="0" fillId="0" borderId="49" xfId="0" applyBorder="1" applyAlignment="1">
      <alignment vertical="top" wrapText="1"/>
    </xf>
    <xf numFmtId="0" fontId="8" fillId="0" borderId="47" xfId="0" applyFont="1" applyBorder="1" applyAlignment="1">
      <alignment horizontal="left" vertical="top" wrapText="1"/>
    </xf>
    <xf numFmtId="0" fontId="8" fillId="0" borderId="48" xfId="0" applyFont="1" applyBorder="1" applyAlignment="1">
      <alignment horizontal="left" vertical="top" wrapText="1"/>
    </xf>
    <xf numFmtId="0" fontId="0" fillId="0" borderId="48" xfId="0" applyFont="1" applyBorder="1" applyAlignment="1">
      <alignment vertical="top" wrapText="1"/>
    </xf>
    <xf numFmtId="0" fontId="0" fillId="0" borderId="49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="85" zoomScaleNormal="85" zoomScalePageLayoutView="0" workbookViewId="0" topLeftCell="A1">
      <selection activeCell="G91" sqref="G91"/>
    </sheetView>
  </sheetViews>
  <sheetFormatPr defaultColWidth="9.140625" defaultRowHeight="15"/>
  <cols>
    <col min="1" max="1" width="49.00390625" style="0" customWidth="1"/>
    <col min="2" max="2" width="32.00390625" style="0" customWidth="1"/>
    <col min="3" max="3" width="9.57421875" style="0" bestFit="1" customWidth="1"/>
    <col min="4" max="4" width="10.140625" style="11" hidden="1" customWidth="1"/>
    <col min="5" max="5" width="9.421875" style="0" hidden="1" customWidth="1"/>
  </cols>
  <sheetData>
    <row r="1" spans="1:6" ht="18" customHeight="1">
      <c r="A1" s="65" t="s">
        <v>89</v>
      </c>
      <c r="B1" s="39"/>
      <c r="C1" s="39"/>
      <c r="D1" s="66"/>
      <c r="E1" s="39"/>
      <c r="F1" s="42"/>
    </row>
    <row r="2" spans="1:3" ht="21.75" customHeight="1" thickBot="1">
      <c r="A2" s="9"/>
      <c r="B2" s="17" t="s">
        <v>79</v>
      </c>
      <c r="C2" s="61">
        <v>70</v>
      </c>
    </row>
    <row r="3" spans="1:6" ht="105" customHeight="1" thickBot="1">
      <c r="A3" s="1" t="s">
        <v>43</v>
      </c>
      <c r="B3" s="18" t="s">
        <v>44</v>
      </c>
      <c r="C3" s="57" t="s">
        <v>39</v>
      </c>
      <c r="D3" s="58" t="s">
        <v>40</v>
      </c>
      <c r="E3" s="59" t="s">
        <v>41</v>
      </c>
      <c r="F3" s="56" t="s">
        <v>42</v>
      </c>
    </row>
    <row r="4" spans="1:6" ht="16.5" customHeight="1">
      <c r="A4" s="97" t="s">
        <v>0</v>
      </c>
      <c r="B4" s="5" t="s">
        <v>1</v>
      </c>
      <c r="C4" s="71">
        <v>52</v>
      </c>
      <c r="D4" s="19" t="s">
        <v>53</v>
      </c>
      <c r="E4" s="20" t="s">
        <v>53</v>
      </c>
      <c r="F4" s="49">
        <f>C4*100/C2</f>
        <v>74.28571428571429</v>
      </c>
    </row>
    <row r="5" spans="1:6" ht="16.5" customHeight="1">
      <c r="A5" s="98"/>
      <c r="B5" s="6" t="s">
        <v>2</v>
      </c>
      <c r="C5" s="72">
        <v>12</v>
      </c>
      <c r="D5" s="12" t="s">
        <v>53</v>
      </c>
      <c r="E5" s="10" t="s">
        <v>53</v>
      </c>
      <c r="F5" s="50">
        <f>C5*100/C2</f>
        <v>17.142857142857142</v>
      </c>
    </row>
    <row r="6" spans="1:6" ht="16.5" customHeight="1">
      <c r="A6" s="98"/>
      <c r="B6" s="6" t="s">
        <v>3</v>
      </c>
      <c r="C6" s="72">
        <v>3</v>
      </c>
      <c r="D6" s="12" t="s">
        <v>53</v>
      </c>
      <c r="E6" s="10" t="s">
        <v>53</v>
      </c>
      <c r="F6" s="50">
        <f>C6*100/C2</f>
        <v>4.285714285714286</v>
      </c>
    </row>
    <row r="7" spans="1:6" ht="16.5" customHeight="1">
      <c r="A7" s="98"/>
      <c r="B7" s="6" t="s">
        <v>4</v>
      </c>
      <c r="C7" s="72">
        <v>1</v>
      </c>
      <c r="D7" s="12" t="s">
        <v>53</v>
      </c>
      <c r="E7" s="10" t="s">
        <v>53</v>
      </c>
      <c r="F7" s="50">
        <f>C7*100/C2</f>
        <v>1.4285714285714286</v>
      </c>
    </row>
    <row r="8" spans="1:6" ht="16.5" customHeight="1">
      <c r="A8" s="98"/>
      <c r="B8" s="6" t="s">
        <v>5</v>
      </c>
      <c r="C8" s="72">
        <v>2</v>
      </c>
      <c r="D8" s="12" t="s">
        <v>53</v>
      </c>
      <c r="E8" s="10" t="s">
        <v>53</v>
      </c>
      <c r="F8" s="50">
        <f>C8*100/C2</f>
        <v>2.857142857142857</v>
      </c>
    </row>
    <row r="9" spans="1:6" ht="16.5" customHeight="1" thickBot="1">
      <c r="A9" s="99"/>
      <c r="B9" s="7" t="s">
        <v>6</v>
      </c>
      <c r="C9" s="73"/>
      <c r="D9" s="21" t="s">
        <v>53</v>
      </c>
      <c r="E9" s="22" t="s">
        <v>53</v>
      </c>
      <c r="F9" s="53">
        <f>C9*100/C2</f>
        <v>0</v>
      </c>
    </row>
    <row r="10" spans="1:6" ht="16.5" customHeight="1">
      <c r="A10" s="102" t="s">
        <v>85</v>
      </c>
      <c r="B10" s="32" t="s">
        <v>7</v>
      </c>
      <c r="C10" s="74">
        <v>66</v>
      </c>
      <c r="D10" s="60">
        <v>1</v>
      </c>
      <c r="E10" s="24">
        <f aca="true" t="shared" si="0" ref="E10:E53">C10*D10</f>
        <v>66</v>
      </c>
      <c r="F10" s="52">
        <f>C10*100/C2</f>
        <v>94.28571428571429</v>
      </c>
    </row>
    <row r="11" spans="1:6" ht="16.5" customHeight="1">
      <c r="A11" s="103"/>
      <c r="B11" s="33" t="s">
        <v>48</v>
      </c>
      <c r="C11" s="72">
        <v>3</v>
      </c>
      <c r="D11" s="35">
        <v>0.5</v>
      </c>
      <c r="E11" s="4">
        <f t="shared" si="0"/>
        <v>1.5</v>
      </c>
      <c r="F11" s="50">
        <f>C11*100/C2</f>
        <v>4.285714285714286</v>
      </c>
    </row>
    <row r="12" spans="1:6" ht="30" customHeight="1" thickBot="1">
      <c r="A12" s="103"/>
      <c r="B12" s="34" t="s">
        <v>49</v>
      </c>
      <c r="C12" s="73">
        <v>1</v>
      </c>
      <c r="D12" s="44">
        <v>0</v>
      </c>
      <c r="E12" s="28">
        <f t="shared" si="0"/>
        <v>0</v>
      </c>
      <c r="F12" s="51">
        <f>C12*100/C2</f>
        <v>1.4285714285714286</v>
      </c>
    </row>
    <row r="13" spans="1:9" ht="30" customHeight="1">
      <c r="A13" s="97" t="s">
        <v>86</v>
      </c>
      <c r="B13" s="5" t="s">
        <v>8</v>
      </c>
      <c r="C13" s="74"/>
      <c r="D13" s="13">
        <v>0</v>
      </c>
      <c r="E13" s="24">
        <f t="shared" si="0"/>
        <v>0</v>
      </c>
      <c r="F13" s="52">
        <f>C13*100/C2</f>
        <v>0</v>
      </c>
      <c r="I13" t="s">
        <v>52</v>
      </c>
    </row>
    <row r="14" spans="1:6" ht="30" customHeight="1">
      <c r="A14" s="100"/>
      <c r="B14" s="6" t="s">
        <v>50</v>
      </c>
      <c r="C14" s="72">
        <v>8</v>
      </c>
      <c r="D14" s="14">
        <v>0.5</v>
      </c>
      <c r="E14" s="4">
        <f t="shared" si="0"/>
        <v>4</v>
      </c>
      <c r="F14" s="50">
        <f>C14*100/C2</f>
        <v>11.428571428571429</v>
      </c>
    </row>
    <row r="15" spans="1:6" ht="30" customHeight="1" thickBot="1">
      <c r="A15" s="101"/>
      <c r="B15" s="7" t="s">
        <v>9</v>
      </c>
      <c r="C15" s="73">
        <v>62</v>
      </c>
      <c r="D15" s="15">
        <v>1</v>
      </c>
      <c r="E15" s="28">
        <f t="shared" si="0"/>
        <v>62</v>
      </c>
      <c r="F15" s="53">
        <f>C15*100/C2</f>
        <v>88.57142857142857</v>
      </c>
    </row>
    <row r="16" spans="1:9" ht="28.5" customHeight="1">
      <c r="A16" s="97" t="s">
        <v>10</v>
      </c>
      <c r="B16" s="5" t="s">
        <v>11</v>
      </c>
      <c r="C16" s="71">
        <v>56</v>
      </c>
      <c r="D16" s="16">
        <v>0</v>
      </c>
      <c r="E16" s="29">
        <f t="shared" si="0"/>
        <v>0</v>
      </c>
      <c r="F16" s="49">
        <f>C16*100/C2</f>
        <v>80</v>
      </c>
      <c r="I16" t="s">
        <v>51</v>
      </c>
    </row>
    <row r="17" spans="1:6" ht="30.75" customHeight="1">
      <c r="A17" s="98"/>
      <c r="B17" s="6" t="s">
        <v>12</v>
      </c>
      <c r="C17" s="72"/>
      <c r="D17" s="14">
        <v>0.25</v>
      </c>
      <c r="E17" s="27">
        <f t="shared" si="0"/>
        <v>0</v>
      </c>
      <c r="F17" s="50">
        <f>C17*100/C2</f>
        <v>0</v>
      </c>
    </row>
    <row r="18" spans="1:6" ht="30.75" customHeight="1">
      <c r="A18" s="98"/>
      <c r="B18" s="6" t="s">
        <v>13</v>
      </c>
      <c r="C18" s="72"/>
      <c r="D18" s="14">
        <v>0.5</v>
      </c>
      <c r="E18" s="27">
        <f t="shared" si="0"/>
        <v>0</v>
      </c>
      <c r="F18" s="50">
        <f>C18*100/C2</f>
        <v>0</v>
      </c>
    </row>
    <row r="19" spans="1:6" ht="44.25" customHeight="1">
      <c r="A19" s="98"/>
      <c r="B19" s="6" t="s">
        <v>14</v>
      </c>
      <c r="C19" s="72">
        <v>14</v>
      </c>
      <c r="D19" s="14">
        <v>0.75</v>
      </c>
      <c r="E19" s="4">
        <f t="shared" si="0"/>
        <v>10.5</v>
      </c>
      <c r="F19" s="50">
        <f>C19*100/C2</f>
        <v>20</v>
      </c>
    </row>
    <row r="20" spans="1:6" ht="46.5" customHeight="1" thickBot="1">
      <c r="A20" s="99"/>
      <c r="B20" s="7" t="s">
        <v>54</v>
      </c>
      <c r="C20" s="75"/>
      <c r="D20" s="25">
        <v>1</v>
      </c>
      <c r="E20" s="26">
        <f t="shared" si="0"/>
        <v>0</v>
      </c>
      <c r="F20" s="54">
        <f>C20*100/C2</f>
        <v>0</v>
      </c>
    </row>
    <row r="21" spans="1:6" ht="16.5" customHeight="1">
      <c r="A21" s="97" t="s">
        <v>46</v>
      </c>
      <c r="B21" s="5" t="s">
        <v>15</v>
      </c>
      <c r="C21" s="71">
        <v>35</v>
      </c>
      <c r="D21" s="16">
        <v>1</v>
      </c>
      <c r="E21" s="29">
        <f t="shared" si="0"/>
        <v>35</v>
      </c>
      <c r="F21" s="49">
        <f>C21*100/C2</f>
        <v>50</v>
      </c>
    </row>
    <row r="22" spans="1:6" ht="16.5" customHeight="1">
      <c r="A22" s="100"/>
      <c r="B22" s="6" t="s">
        <v>16</v>
      </c>
      <c r="C22" s="72">
        <v>32</v>
      </c>
      <c r="D22" s="14">
        <v>0.75</v>
      </c>
      <c r="E22" s="27">
        <f t="shared" si="0"/>
        <v>24</v>
      </c>
      <c r="F22" s="50">
        <f>C22*100/C2</f>
        <v>45.714285714285715</v>
      </c>
    </row>
    <row r="23" spans="1:6" ht="16.5" customHeight="1">
      <c r="A23" s="100"/>
      <c r="B23" s="6" t="s">
        <v>17</v>
      </c>
      <c r="C23" s="72">
        <v>3</v>
      </c>
      <c r="D23" s="14">
        <v>0.5</v>
      </c>
      <c r="E23" s="27">
        <f t="shared" si="0"/>
        <v>1.5</v>
      </c>
      <c r="F23" s="50">
        <f>C23*100/C2</f>
        <v>4.285714285714286</v>
      </c>
    </row>
    <row r="24" spans="1:6" ht="16.5" customHeight="1">
      <c r="A24" s="100"/>
      <c r="B24" s="6" t="s">
        <v>18</v>
      </c>
      <c r="C24" s="72"/>
      <c r="D24" s="14">
        <v>0.25</v>
      </c>
      <c r="E24" s="27">
        <f t="shared" si="0"/>
        <v>0</v>
      </c>
      <c r="F24" s="50">
        <f>C24*100/C2</f>
        <v>0</v>
      </c>
    </row>
    <row r="25" spans="1:6" ht="16.5" customHeight="1" thickBot="1">
      <c r="A25" s="101"/>
      <c r="B25" s="7" t="s">
        <v>19</v>
      </c>
      <c r="C25" s="73"/>
      <c r="D25" s="15">
        <v>0</v>
      </c>
      <c r="E25" s="28">
        <f t="shared" si="0"/>
        <v>0</v>
      </c>
      <c r="F25" s="53">
        <f>C25*100/C2</f>
        <v>0</v>
      </c>
    </row>
    <row r="26" spans="1:6" ht="16.5" customHeight="1">
      <c r="A26" s="97" t="s">
        <v>47</v>
      </c>
      <c r="B26" s="5" t="s">
        <v>15</v>
      </c>
      <c r="C26" s="74">
        <v>56</v>
      </c>
      <c r="D26" s="23">
        <v>1</v>
      </c>
      <c r="E26" s="31">
        <f t="shared" si="0"/>
        <v>56</v>
      </c>
      <c r="F26" s="52">
        <f>C26*100/C2</f>
        <v>80</v>
      </c>
    </row>
    <row r="27" spans="1:6" ht="15" customHeight="1">
      <c r="A27" s="98"/>
      <c r="B27" s="6" t="s">
        <v>16</v>
      </c>
      <c r="C27" s="72">
        <v>14</v>
      </c>
      <c r="D27" s="14">
        <v>0.75</v>
      </c>
      <c r="E27" s="27">
        <f t="shared" si="0"/>
        <v>10.5</v>
      </c>
      <c r="F27" s="50">
        <f>C27*100/C2</f>
        <v>20</v>
      </c>
    </row>
    <row r="28" spans="1:6" ht="15" customHeight="1">
      <c r="A28" s="98"/>
      <c r="B28" s="6" t="s">
        <v>17</v>
      </c>
      <c r="C28" s="72"/>
      <c r="D28" s="14">
        <v>0.5</v>
      </c>
      <c r="E28" s="27">
        <f t="shared" si="0"/>
        <v>0</v>
      </c>
      <c r="F28" s="50">
        <f>C28*100/C2</f>
        <v>0</v>
      </c>
    </row>
    <row r="29" spans="1:6" ht="15" customHeight="1">
      <c r="A29" s="98"/>
      <c r="B29" s="6" t="s">
        <v>18</v>
      </c>
      <c r="C29" s="72"/>
      <c r="D29" s="14">
        <v>0.25</v>
      </c>
      <c r="E29" s="27">
        <f t="shared" si="0"/>
        <v>0</v>
      </c>
      <c r="F29" s="50">
        <f>C29*100/C2</f>
        <v>0</v>
      </c>
    </row>
    <row r="30" spans="1:6" ht="17.25" customHeight="1" thickBot="1">
      <c r="A30" s="99"/>
      <c r="B30" s="7" t="s">
        <v>20</v>
      </c>
      <c r="C30" s="75"/>
      <c r="D30" s="25">
        <v>0</v>
      </c>
      <c r="E30" s="30">
        <f t="shared" si="0"/>
        <v>0</v>
      </c>
      <c r="F30" s="54">
        <f>C30*100/C2</f>
        <v>0</v>
      </c>
    </row>
    <row r="31" spans="1:6" ht="17.25" customHeight="1">
      <c r="A31" s="97" t="s">
        <v>21</v>
      </c>
      <c r="B31" s="5" t="s">
        <v>22</v>
      </c>
      <c r="C31" s="71">
        <v>65</v>
      </c>
      <c r="D31" s="2">
        <v>1</v>
      </c>
      <c r="E31" s="29">
        <f t="shared" si="0"/>
        <v>65</v>
      </c>
      <c r="F31" s="49">
        <f>C31*100/C2</f>
        <v>92.85714285714286</v>
      </c>
    </row>
    <row r="32" spans="1:6" ht="15" customHeight="1">
      <c r="A32" s="98"/>
      <c r="B32" s="6" t="s">
        <v>23</v>
      </c>
      <c r="C32" s="72">
        <v>5</v>
      </c>
      <c r="D32" s="3">
        <v>0.5</v>
      </c>
      <c r="E32" s="27">
        <f t="shared" si="0"/>
        <v>2.5</v>
      </c>
      <c r="F32" s="50">
        <f>C32*100/C2</f>
        <v>7.142857142857143</v>
      </c>
    </row>
    <row r="33" spans="1:6" ht="27" customHeight="1" thickBot="1">
      <c r="A33" s="99"/>
      <c r="B33" s="7" t="s">
        <v>24</v>
      </c>
      <c r="C33" s="73"/>
      <c r="D33" s="45">
        <v>0</v>
      </c>
      <c r="E33" s="28">
        <f t="shared" si="0"/>
        <v>0</v>
      </c>
      <c r="F33" s="51">
        <f>C33*100/C2</f>
        <v>0</v>
      </c>
    </row>
    <row r="34" spans="1:6" ht="30">
      <c r="A34" s="97" t="s">
        <v>87</v>
      </c>
      <c r="B34" s="5" t="s">
        <v>25</v>
      </c>
      <c r="C34" s="74">
        <v>30</v>
      </c>
      <c r="D34" s="23">
        <v>1</v>
      </c>
      <c r="E34" s="31">
        <f t="shared" si="0"/>
        <v>30</v>
      </c>
      <c r="F34" s="52">
        <f>C34*100/C2</f>
        <v>42.857142857142854</v>
      </c>
    </row>
    <row r="35" spans="1:6" ht="15">
      <c r="A35" s="104"/>
      <c r="B35" s="6" t="s">
        <v>26</v>
      </c>
      <c r="C35" s="72">
        <v>36</v>
      </c>
      <c r="D35" s="14">
        <v>0.75</v>
      </c>
      <c r="E35" s="27">
        <f t="shared" si="0"/>
        <v>27</v>
      </c>
      <c r="F35" s="50">
        <f>C35*100/C2</f>
        <v>51.42857142857143</v>
      </c>
    </row>
    <row r="36" spans="1:6" ht="15">
      <c r="A36" s="104"/>
      <c r="B36" s="6" t="s">
        <v>27</v>
      </c>
      <c r="C36" s="72">
        <v>2</v>
      </c>
      <c r="D36" s="14">
        <v>0.5</v>
      </c>
      <c r="E36" s="27">
        <f t="shared" si="0"/>
        <v>1</v>
      </c>
      <c r="F36" s="50">
        <f>C36*100/C2</f>
        <v>2.857142857142857</v>
      </c>
    </row>
    <row r="37" spans="1:6" ht="15">
      <c r="A37" s="104"/>
      <c r="B37" s="6" t="s">
        <v>28</v>
      </c>
      <c r="C37" s="72"/>
      <c r="D37" s="14">
        <v>0.25</v>
      </c>
      <c r="E37" s="27">
        <f t="shared" si="0"/>
        <v>0</v>
      </c>
      <c r="F37" s="50">
        <f>C37*100/C2</f>
        <v>0</v>
      </c>
    </row>
    <row r="38" spans="1:6" ht="16.5" customHeight="1" thickBot="1">
      <c r="A38" s="104"/>
      <c r="B38" s="8" t="s">
        <v>29</v>
      </c>
      <c r="C38" s="75"/>
      <c r="D38" s="25">
        <v>0</v>
      </c>
      <c r="E38" s="30">
        <f t="shared" si="0"/>
        <v>0</v>
      </c>
      <c r="F38" s="54">
        <f>C38*100/C2</f>
        <v>0</v>
      </c>
    </row>
    <row r="39" spans="1:6" ht="16.5" customHeight="1">
      <c r="A39" s="97" t="s">
        <v>38</v>
      </c>
      <c r="B39" s="5" t="s">
        <v>15</v>
      </c>
      <c r="C39" s="71">
        <v>15</v>
      </c>
      <c r="D39" s="16">
        <v>1</v>
      </c>
      <c r="E39" s="29">
        <f t="shared" si="0"/>
        <v>15</v>
      </c>
      <c r="F39" s="49">
        <f>C39*100/C2</f>
        <v>21.428571428571427</v>
      </c>
    </row>
    <row r="40" spans="1:6" ht="16.5" customHeight="1">
      <c r="A40" s="104"/>
      <c r="B40" s="6" t="s">
        <v>16</v>
      </c>
      <c r="C40" s="72">
        <v>45</v>
      </c>
      <c r="D40" s="14">
        <v>0.75</v>
      </c>
      <c r="E40" s="27">
        <f t="shared" si="0"/>
        <v>33.75</v>
      </c>
      <c r="F40" s="50">
        <f>C40*100/C2</f>
        <v>64.28571428571429</v>
      </c>
    </row>
    <row r="41" spans="1:6" ht="16.5" customHeight="1">
      <c r="A41" s="104"/>
      <c r="B41" s="6" t="s">
        <v>30</v>
      </c>
      <c r="C41" s="72">
        <v>12</v>
      </c>
      <c r="D41" s="14">
        <v>0.5</v>
      </c>
      <c r="E41" s="27">
        <f t="shared" si="0"/>
        <v>6</v>
      </c>
      <c r="F41" s="50">
        <f>C41*100/C2</f>
        <v>17.142857142857142</v>
      </c>
    </row>
    <row r="42" spans="1:6" ht="16.5" customHeight="1">
      <c r="A42" s="104"/>
      <c r="B42" s="6" t="s">
        <v>18</v>
      </c>
      <c r="C42" s="72"/>
      <c r="D42" s="14">
        <v>0.25</v>
      </c>
      <c r="E42" s="27">
        <f t="shared" si="0"/>
        <v>0</v>
      </c>
      <c r="F42" s="50">
        <f>C42*100/C2</f>
        <v>0</v>
      </c>
    </row>
    <row r="43" spans="1:6" ht="16.5" customHeight="1" thickBot="1">
      <c r="A43" s="105"/>
      <c r="B43" s="7" t="s">
        <v>20</v>
      </c>
      <c r="C43" s="73"/>
      <c r="D43" s="15">
        <v>0</v>
      </c>
      <c r="E43" s="28">
        <f t="shared" si="0"/>
        <v>0</v>
      </c>
      <c r="F43" s="53">
        <f>C43*100/C2</f>
        <v>0</v>
      </c>
    </row>
    <row r="44" spans="1:6" ht="16.5" customHeight="1">
      <c r="A44" s="97" t="s">
        <v>45</v>
      </c>
      <c r="B44" s="5" t="s">
        <v>25</v>
      </c>
      <c r="C44" s="74">
        <v>63</v>
      </c>
      <c r="D44" s="23">
        <v>1</v>
      </c>
      <c r="E44" s="31">
        <f t="shared" si="0"/>
        <v>63</v>
      </c>
      <c r="F44" s="52">
        <f>C44*100/C2</f>
        <v>90</v>
      </c>
    </row>
    <row r="45" spans="1:6" ht="16.5" customHeight="1">
      <c r="A45" s="100"/>
      <c r="B45" s="6" t="s">
        <v>26</v>
      </c>
      <c r="C45" s="72">
        <v>4</v>
      </c>
      <c r="D45" s="14">
        <v>0.75</v>
      </c>
      <c r="E45" s="27">
        <f t="shared" si="0"/>
        <v>3</v>
      </c>
      <c r="F45" s="50">
        <f>C45*100/C2</f>
        <v>5.714285714285714</v>
      </c>
    </row>
    <row r="46" spans="1:6" ht="16.5" customHeight="1">
      <c r="A46" s="100"/>
      <c r="B46" s="6" t="s">
        <v>27</v>
      </c>
      <c r="C46" s="72">
        <v>3</v>
      </c>
      <c r="D46" s="14">
        <v>0.5</v>
      </c>
      <c r="E46" s="27">
        <f t="shared" si="0"/>
        <v>1.5</v>
      </c>
      <c r="F46" s="50">
        <f>C46*100/C2</f>
        <v>4.285714285714286</v>
      </c>
    </row>
    <row r="47" spans="1:6" ht="16.5" customHeight="1">
      <c r="A47" s="100"/>
      <c r="B47" s="6" t="s">
        <v>28</v>
      </c>
      <c r="C47" s="72"/>
      <c r="D47" s="14">
        <v>0.25</v>
      </c>
      <c r="E47" s="27">
        <f t="shared" si="0"/>
        <v>0</v>
      </c>
      <c r="F47" s="50">
        <f>C47*100/C2</f>
        <v>0</v>
      </c>
    </row>
    <row r="48" spans="1:6" ht="16.5" customHeight="1" thickBot="1">
      <c r="A48" s="101"/>
      <c r="B48" s="7" t="s">
        <v>31</v>
      </c>
      <c r="C48" s="73"/>
      <c r="D48" s="15">
        <v>0</v>
      </c>
      <c r="E48" s="28">
        <f t="shared" si="0"/>
        <v>0</v>
      </c>
      <c r="F48" s="53">
        <f>C48*100/C2</f>
        <v>0</v>
      </c>
    </row>
    <row r="49" spans="1:6" ht="16.5" customHeight="1">
      <c r="A49" s="97" t="s">
        <v>32</v>
      </c>
      <c r="B49" s="5" t="s">
        <v>33</v>
      </c>
      <c r="C49" s="71">
        <v>61</v>
      </c>
      <c r="D49" s="16">
        <v>1</v>
      </c>
      <c r="E49" s="29">
        <f t="shared" si="0"/>
        <v>61</v>
      </c>
      <c r="F49" s="49">
        <f>C49*100/C2</f>
        <v>87.14285714285714</v>
      </c>
    </row>
    <row r="50" spans="1:6" ht="16.5" customHeight="1">
      <c r="A50" s="98"/>
      <c r="B50" s="6" t="s">
        <v>34</v>
      </c>
      <c r="C50" s="72">
        <v>9</v>
      </c>
      <c r="D50" s="14">
        <v>0.75</v>
      </c>
      <c r="E50" s="27">
        <f t="shared" si="0"/>
        <v>6.75</v>
      </c>
      <c r="F50" s="50">
        <f>C50*100/C2</f>
        <v>12.857142857142858</v>
      </c>
    </row>
    <row r="51" spans="1:6" ht="16.5" customHeight="1">
      <c r="A51" s="98"/>
      <c r="B51" s="6" t="s">
        <v>35</v>
      </c>
      <c r="C51" s="72"/>
      <c r="D51" s="14">
        <v>0.5</v>
      </c>
      <c r="E51" s="27">
        <f t="shared" si="0"/>
        <v>0</v>
      </c>
      <c r="F51" s="50">
        <f>C51*100/C2</f>
        <v>0</v>
      </c>
    </row>
    <row r="52" spans="1:6" ht="16.5" customHeight="1">
      <c r="A52" s="98"/>
      <c r="B52" s="6" t="s">
        <v>36</v>
      </c>
      <c r="C52" s="72"/>
      <c r="D52" s="14">
        <v>0.25</v>
      </c>
      <c r="E52" s="27">
        <f t="shared" si="0"/>
        <v>0</v>
      </c>
      <c r="F52" s="50">
        <f>C52*100/C2</f>
        <v>0</v>
      </c>
    </row>
    <row r="53" spans="1:6" ht="16.5" customHeight="1" thickBot="1">
      <c r="A53" s="99"/>
      <c r="B53" s="7" t="s">
        <v>37</v>
      </c>
      <c r="C53" s="73"/>
      <c r="D53" s="15">
        <v>0</v>
      </c>
      <c r="E53" s="28">
        <f t="shared" si="0"/>
        <v>0</v>
      </c>
      <c r="F53" s="53">
        <f>C53*100/C2</f>
        <v>0</v>
      </c>
    </row>
    <row r="54" spans="2:5" ht="21.75" customHeight="1">
      <c r="B54" s="69" t="s">
        <v>55</v>
      </c>
      <c r="C54" s="47">
        <f>(SUM(E17,E24,E29,E37,E42,E47,E52)*0.25+SUM(E11,E14,E18,E23,E28,E36,E41,E46,E51)*0.5+SUM(E19,E22,E27,E35,E40,E45,E50)*0.75+SUM(E10,E15,E20,E21,E26,E31,E34,E39,E44,E49)*1)/E54</f>
        <v>0.7108766233766234</v>
      </c>
      <c r="D54" s="46">
        <f>SUM(C4:C53)</f>
        <v>770</v>
      </c>
      <c r="E54" s="67">
        <f>SUM(C4:C53)</f>
        <v>770</v>
      </c>
    </row>
    <row r="55" spans="2:6" ht="21.75" customHeight="1">
      <c r="B55" s="70" t="s">
        <v>56</v>
      </c>
      <c r="C55" s="48">
        <f>C54</f>
        <v>0.7108766233766234</v>
      </c>
      <c r="D55" s="46"/>
      <c r="F55" t="s">
        <v>51</v>
      </c>
    </row>
    <row r="56" ht="7.5" customHeight="1">
      <c r="C56" s="42"/>
    </row>
    <row r="57" spans="1:6" ht="18" customHeight="1">
      <c r="A57" s="88" t="s">
        <v>57</v>
      </c>
      <c r="B57" s="36"/>
      <c r="C57" s="43"/>
      <c r="D57" s="37"/>
      <c r="E57" s="38"/>
      <c r="F57" s="39"/>
    </row>
    <row r="58" spans="1:6" s="86" customFormat="1" ht="19.5" customHeight="1">
      <c r="A58" s="87" t="s">
        <v>58</v>
      </c>
      <c r="B58" s="96" t="s">
        <v>81</v>
      </c>
      <c r="C58" s="89" t="s">
        <v>66</v>
      </c>
      <c r="D58" s="85"/>
      <c r="E58" s="85"/>
      <c r="F58" s="85"/>
    </row>
    <row r="59" spans="1:6" ht="18" customHeight="1">
      <c r="A59" s="77" t="s">
        <v>59</v>
      </c>
      <c r="B59" s="90">
        <v>0</v>
      </c>
      <c r="C59" s="91">
        <f>B59*100/C2</f>
        <v>0</v>
      </c>
      <c r="D59" s="39"/>
      <c r="E59" s="39"/>
      <c r="F59" s="39"/>
    </row>
    <row r="60" spans="1:6" ht="18" customHeight="1">
      <c r="A60" s="78" t="s">
        <v>60</v>
      </c>
      <c r="B60" s="90">
        <v>3</v>
      </c>
      <c r="C60" s="91">
        <f>B60*100/C2</f>
        <v>4.285714285714286</v>
      </c>
      <c r="D60" s="39"/>
      <c r="E60" s="39"/>
      <c r="F60" s="39"/>
    </row>
    <row r="61" spans="1:6" ht="18" customHeight="1">
      <c r="A61" s="78" t="s">
        <v>61</v>
      </c>
      <c r="B61" s="90">
        <v>14</v>
      </c>
      <c r="C61" s="91">
        <f>B61*100/C2</f>
        <v>20</v>
      </c>
      <c r="D61" s="39"/>
      <c r="E61" s="39"/>
      <c r="F61" s="39"/>
    </row>
    <row r="62" spans="1:6" ht="18" customHeight="1">
      <c r="A62" s="78" t="s">
        <v>62</v>
      </c>
      <c r="B62" s="90">
        <v>15</v>
      </c>
      <c r="C62" s="91">
        <f>B62*100/C2</f>
        <v>21.428571428571427</v>
      </c>
      <c r="D62" s="39"/>
      <c r="E62" s="39"/>
      <c r="F62" s="39"/>
    </row>
    <row r="63" spans="1:6" ht="18" customHeight="1">
      <c r="A63" s="78" t="s">
        <v>63</v>
      </c>
      <c r="B63" s="90">
        <v>28</v>
      </c>
      <c r="C63" s="91">
        <f>B63*100/C2</f>
        <v>40</v>
      </c>
      <c r="D63" s="39"/>
      <c r="E63" s="39"/>
      <c r="F63" s="39"/>
    </row>
    <row r="64" spans="1:6" ht="18" customHeight="1">
      <c r="A64" s="79" t="s">
        <v>64</v>
      </c>
      <c r="B64" s="90">
        <v>10</v>
      </c>
      <c r="C64" s="91">
        <f>B64*100/C2</f>
        <v>14.285714285714286</v>
      </c>
      <c r="D64" s="39"/>
      <c r="E64" s="39"/>
      <c r="F64" s="39"/>
    </row>
    <row r="65" spans="1:4" ht="18" customHeight="1">
      <c r="A65" s="80" t="s">
        <v>82</v>
      </c>
      <c r="B65" s="92"/>
      <c r="C65" s="93" t="s">
        <v>66</v>
      </c>
      <c r="D65"/>
    </row>
    <row r="66" spans="1:4" ht="18" customHeight="1">
      <c r="A66" s="81" t="s">
        <v>83</v>
      </c>
      <c r="B66" s="82">
        <v>28</v>
      </c>
      <c r="C66" s="94">
        <f>B66*100/C2</f>
        <v>40</v>
      </c>
      <c r="D66"/>
    </row>
    <row r="67" spans="1:4" ht="18" customHeight="1">
      <c r="A67" s="81" t="s">
        <v>84</v>
      </c>
      <c r="B67" s="82">
        <v>42</v>
      </c>
      <c r="C67" s="91">
        <f>B67*100/C2</f>
        <v>60</v>
      </c>
      <c r="D67"/>
    </row>
    <row r="68" spans="1:6" ht="18" customHeight="1">
      <c r="A68" s="83" t="s">
        <v>65</v>
      </c>
      <c r="B68" s="95"/>
      <c r="C68" s="93" t="s">
        <v>66</v>
      </c>
      <c r="D68" s="39"/>
      <c r="E68" s="39"/>
      <c r="F68" s="39"/>
    </row>
    <row r="69" spans="1:6" ht="18" customHeight="1">
      <c r="A69" s="78" t="s">
        <v>67</v>
      </c>
      <c r="B69" s="90">
        <v>33</v>
      </c>
      <c r="C69" s="91">
        <f>B69*100/C2</f>
        <v>47.142857142857146</v>
      </c>
      <c r="D69" s="39"/>
      <c r="E69" s="39"/>
      <c r="F69" s="39"/>
    </row>
    <row r="70" spans="1:6" ht="18" customHeight="1">
      <c r="A70" s="78" t="s">
        <v>68</v>
      </c>
      <c r="B70" s="90">
        <v>6</v>
      </c>
      <c r="C70" s="91">
        <f>B70*100/C2</f>
        <v>8.571428571428571</v>
      </c>
      <c r="D70" s="39"/>
      <c r="E70" s="39"/>
      <c r="F70" s="39"/>
    </row>
    <row r="71" spans="1:6" ht="18" customHeight="1">
      <c r="A71" s="78" t="s">
        <v>69</v>
      </c>
      <c r="B71" s="90">
        <v>2</v>
      </c>
      <c r="C71" s="91">
        <f>B71*100/C2</f>
        <v>2.857142857142857</v>
      </c>
      <c r="D71" s="39"/>
      <c r="E71" s="39"/>
      <c r="F71" s="39"/>
    </row>
    <row r="72" spans="1:6" ht="18" customHeight="1">
      <c r="A72" s="78" t="s">
        <v>70</v>
      </c>
      <c r="B72" s="90">
        <v>6</v>
      </c>
      <c r="C72" s="91">
        <f>B72*100/C2</f>
        <v>8.571428571428571</v>
      </c>
      <c r="D72" s="39"/>
      <c r="E72" s="39"/>
      <c r="F72" s="39"/>
    </row>
    <row r="73" spans="1:6" ht="18" customHeight="1">
      <c r="A73" s="78" t="s">
        <v>71</v>
      </c>
      <c r="B73" s="90">
        <v>2</v>
      </c>
      <c r="C73" s="91">
        <f>B73*100/C2</f>
        <v>2.857142857142857</v>
      </c>
      <c r="D73" s="39"/>
      <c r="E73" s="39"/>
      <c r="F73" s="39"/>
    </row>
    <row r="74" spans="1:6" ht="18" customHeight="1">
      <c r="A74" s="78" t="s">
        <v>72</v>
      </c>
      <c r="B74" s="90">
        <v>1</v>
      </c>
      <c r="C74" s="91">
        <f>B74*100/C2</f>
        <v>1.4285714285714286</v>
      </c>
      <c r="D74" s="39"/>
      <c r="E74" s="39"/>
      <c r="F74" s="39"/>
    </row>
    <row r="75" spans="1:6" ht="18" customHeight="1">
      <c r="A75" s="78" t="s">
        <v>73</v>
      </c>
      <c r="B75" s="90">
        <v>13</v>
      </c>
      <c r="C75" s="91">
        <f>B75*100/C2</f>
        <v>18.571428571428573</v>
      </c>
      <c r="D75" s="39"/>
      <c r="E75" s="39"/>
      <c r="F75" s="39"/>
    </row>
    <row r="76" spans="1:6" ht="35.25" customHeight="1">
      <c r="A76" s="84" t="s">
        <v>74</v>
      </c>
      <c r="B76" s="90">
        <v>7</v>
      </c>
      <c r="C76" s="91">
        <f>B76*100/C2</f>
        <v>10</v>
      </c>
      <c r="D76" s="39"/>
      <c r="E76" s="39"/>
      <c r="F76" s="39"/>
    </row>
    <row r="77" spans="1:6" ht="18" customHeight="1">
      <c r="A77" s="78" t="s">
        <v>75</v>
      </c>
      <c r="B77" s="90"/>
      <c r="C77" s="91">
        <f>B77*100/C2</f>
        <v>0</v>
      </c>
      <c r="D77" s="39"/>
      <c r="E77" s="39"/>
      <c r="F77" s="39"/>
    </row>
    <row r="78" spans="1:6" ht="42.75" customHeight="1">
      <c r="A78" s="40" t="s">
        <v>80</v>
      </c>
      <c r="B78" s="76" t="s">
        <v>88</v>
      </c>
      <c r="C78" s="41"/>
      <c r="D78" s="39"/>
      <c r="E78" s="39"/>
      <c r="F78" s="39"/>
    </row>
    <row r="79" spans="1:6" ht="10.5" customHeight="1">
      <c r="A79" s="62" t="s">
        <v>76</v>
      </c>
      <c r="B79" s="63" t="s">
        <v>77</v>
      </c>
      <c r="C79" s="41"/>
      <c r="D79" s="39"/>
      <c r="E79" s="39"/>
      <c r="F79" s="39"/>
    </row>
    <row r="80" spans="1:6" ht="15">
      <c r="A80" s="64" t="s">
        <v>78</v>
      </c>
      <c r="B80" s="42"/>
      <c r="C80" s="41"/>
      <c r="D80" s="39"/>
      <c r="E80" s="39"/>
      <c r="F80" s="39"/>
    </row>
    <row r="81" spans="1:6" ht="15">
      <c r="A81" s="68" t="s">
        <v>90</v>
      </c>
      <c r="B81" s="39"/>
      <c r="C81" s="41"/>
      <c r="D81" s="39"/>
      <c r="E81" s="39"/>
      <c r="F81" s="39"/>
    </row>
    <row r="82" ht="15">
      <c r="C82" s="55"/>
    </row>
  </sheetData>
  <sheetProtection password="CEEB" sheet="1" objects="1" scenarios="1"/>
  <mergeCells count="11">
    <mergeCell ref="A49:A53"/>
    <mergeCell ref="A39:A43"/>
    <mergeCell ref="A34:A38"/>
    <mergeCell ref="A44:A48"/>
    <mergeCell ref="A31:A33"/>
    <mergeCell ref="A21:A25"/>
    <mergeCell ref="A13:A15"/>
    <mergeCell ref="A4:A9"/>
    <mergeCell ref="A10:A12"/>
    <mergeCell ref="A16:A20"/>
    <mergeCell ref="A26:A30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Ислам</dc:creator>
  <cp:keywords/>
  <dc:description/>
  <cp:lastModifiedBy>-user-</cp:lastModifiedBy>
  <cp:lastPrinted>2017-10-09T06:02:35Z</cp:lastPrinted>
  <dcterms:created xsi:type="dcterms:W3CDTF">2013-11-25T10:41:02Z</dcterms:created>
  <dcterms:modified xsi:type="dcterms:W3CDTF">2020-01-10T18:08:42Z</dcterms:modified>
  <cp:category/>
  <cp:version/>
  <cp:contentType/>
  <cp:contentStatus/>
</cp:coreProperties>
</file>